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amorg.sharepoint.com/sites/CompanyShared/Shared Documents/Products &amp; Services/Harmony Composite Rating/"/>
    </mc:Choice>
  </mc:AlternateContent>
  <xr:revisionPtr revIDLastSave="0" documentId="8_{93894144-C1FC-4CE4-91D9-772839211F4F}" xr6:coauthVersionLast="47" xr6:coauthVersionMax="47" xr10:uidLastSave="{00000000-0000-0000-0000-000000000000}"/>
  <bookViews>
    <workbookView xWindow="-108" yWindow="-108" windowWidth="23256" windowHeight="12576" xr2:uid="{886E9316-8E9F-4522-9356-4EA84EAFDEA9}"/>
  </bookViews>
  <sheets>
    <sheet name="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C13" i="1"/>
  <c r="D11" i="1" s="1"/>
  <c r="F11" i="1" s="1"/>
  <c r="I11" i="1" l="1"/>
  <c r="K11" i="1" s="1"/>
  <c r="E11" i="1"/>
  <c r="C14" i="1" s="1"/>
  <c r="J11" i="1" l="1"/>
  <c r="L11" i="1"/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tc={6F60A4EE-9D96-4CEF-849E-79BE7988C24F}</author>
  </authors>
  <commentList>
    <comment ref="L6" authorId="0" shapeId="0" xr:uid="{6F60A4EE-9D96-4CEF-849E-79BE7988C24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@Danielle King Sorry, I missed that we should call out that the employer has the choice to choose between the first model or the second model for rating and billing. Otherwise, I love….I just dig the Harmony Orange,  one of the only things I dig that we have our own brand. LOL 
Reply:
    @Michelle, I added the bolded line above the disclaimer. Is that what you had in mind?</t>
      </text>
    </comment>
  </commentList>
</comments>
</file>

<file path=xl/sharedStrings.xml><?xml version="1.0" encoding="utf-8"?>
<sst xmlns="http://schemas.openxmlformats.org/spreadsheetml/2006/main" count="32" uniqueCount="25">
  <si>
    <t>SBAM SMALL GROUP RATE COMPOSITE CALCULATOR</t>
  </si>
  <si>
    <t>INPUT BLUE DATA</t>
  </si>
  <si>
    <r>
      <t xml:space="preserve">COMPOSITE RATING MODEL </t>
    </r>
    <r>
      <rPr>
        <b/>
        <sz val="11"/>
        <color theme="0"/>
        <rFont val="Montserrat"/>
        <family val="3"/>
      </rPr>
      <t>A</t>
    </r>
  </si>
  <si>
    <r>
      <t xml:space="preserve">COMPOSITE RATING MODEL </t>
    </r>
    <r>
      <rPr>
        <b/>
        <sz val="11"/>
        <color theme="0"/>
        <rFont val="Montserrat"/>
        <family val="3"/>
      </rPr>
      <t>B</t>
    </r>
  </si>
  <si>
    <t>Input total Monthly Premium</t>
  </si>
  <si>
    <t>Total Monthly Premium</t>
  </si>
  <si>
    <t>Contract Type</t>
  </si>
  <si>
    <t>1P</t>
  </si>
  <si>
    <t>2P</t>
  </si>
  <si>
    <t>Fam</t>
  </si>
  <si>
    <t>Employee</t>
  </si>
  <si>
    <t>Employee + Child</t>
  </si>
  <si>
    <t>Employee + Spouse</t>
  </si>
  <si>
    <t>Family</t>
  </si>
  <si>
    <t>Slope*</t>
  </si>
  <si>
    <t>Input number of employees</t>
  </si>
  <si>
    <t># of Employees</t>
  </si>
  <si>
    <t>Tier Rates</t>
  </si>
  <si>
    <t>&lt;- contract slope (hide)</t>
  </si>
  <si>
    <t>&lt;- check (hide)</t>
  </si>
  <si>
    <t>Employer must select one composite rating model, A or B for your bill set up. If you need support to determine which model is the right fit for your employees, consult your health care agent.</t>
  </si>
  <si>
    <t>*Slope is a term that actuarily recalculates your monthly premium into a defined contribution structure.</t>
  </si>
  <si>
    <t>Initial SBAM bill will be based on the final census at enrollment or the most current census of an existing SBAM customers.</t>
  </si>
  <si>
    <t>Final rates will be run by the SBAM Member Care Team and approved by the group decision maker.</t>
  </si>
  <si>
    <r>
      <rPr>
        <sz val="11"/>
        <color rgb="FFF7941F"/>
        <rFont val="Montserrat ExtraBold"/>
        <family val="3"/>
      </rPr>
      <t>Questions? We are here to help. Call 877-949-7726 or email the team at MemberCare@SBAM.org.</t>
    </r>
    <r>
      <rPr>
        <sz val="11"/>
        <color rgb="FFF7941F"/>
        <rFont val="Montserrat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</si>
</sst>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  <family val="3"/>
    </font>
    <font>
      <sz val="11"/>
      <color theme="0" tint="-0.249977111117893"/>
      <name val="Montserrat"/>
      <family val="3"/>
    </font>
    <font>
      <b/>
      <sz val="9"/>
      <color rgb="FF00B0F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  <family val="3"/>
    </font>
    <font>
      <sz val="9"/>
      <color theme="0" tint="-0.249977111117893"/>
      <name val="Montserrat"/>
      <family val="3"/>
    </font>
    <font>
      <sz val="9"/>
      <color theme="0" tint="-0.34998626667073579"/>
      <name val="Montserrat"/>
      <family val="3"/>
    </font>
    <font>
      <sz val="17"/>
      <color theme="0"/>
      <name val="Montserrat ExtraBold"/>
      <family val="3"/>
    </font>
    <font>
      <b/>
      <sz val="10"/>
      <color theme="1"/>
      <name val="Montserrat"/>
      <family val="3"/>
    </font>
    <font>
      <sz val="11"/>
      <color theme="0"/>
      <name val="Montserrat"/>
      <family val="3"/>
    </font>
    <font>
      <b/>
      <sz val="11"/>
      <color theme="0"/>
      <name val="Montserrat"/>
      <family val="3"/>
    </font>
    <font>
      <sz val="11"/>
      <color rgb="FFF7941F"/>
      <name val="Montserrat"/>
      <family val="3"/>
    </font>
    <font>
      <sz val="11"/>
      <color rgb="FFF7941F"/>
      <name val="Montserrat ExtraBold"/>
      <family val="3"/>
    </font>
    <font>
      <sz val="9"/>
      <color rgb="FF00B0F0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7941F"/>
        <bgColor indexed="64"/>
      </patternFill>
    </fill>
  </fills>
  <borders count="10">
    <border>
      <left/>
      <right/>
      <top/>
      <bottom/>
      <diagonal/>
    </border>
    <border>
      <left style="thin">
        <color rgb="FFF7941F"/>
      </left>
      <right style="thin">
        <color rgb="FFF7941F"/>
      </right>
      <top style="thin">
        <color rgb="FFF7941F"/>
      </top>
      <bottom style="thin">
        <color rgb="FFF7941F"/>
      </bottom>
      <diagonal/>
    </border>
    <border>
      <left style="thin">
        <color rgb="FFF7941F"/>
      </left>
      <right/>
      <top style="thin">
        <color rgb="FFF7941F"/>
      </top>
      <bottom/>
      <diagonal/>
    </border>
    <border>
      <left/>
      <right style="thin">
        <color rgb="FFF7941F"/>
      </right>
      <top style="thin">
        <color rgb="FFF7941F"/>
      </top>
      <bottom/>
      <diagonal/>
    </border>
    <border>
      <left style="thin">
        <color rgb="FFF7941F"/>
      </left>
      <right/>
      <top/>
      <bottom style="thin">
        <color rgb="FFF7941F"/>
      </bottom>
      <diagonal/>
    </border>
    <border>
      <left/>
      <right style="thin">
        <color rgb="FFF7941F"/>
      </right>
      <top/>
      <bottom style="thin">
        <color rgb="FFF7941F"/>
      </bottom>
      <diagonal/>
    </border>
    <border>
      <left style="thin">
        <color rgb="FFF7941F"/>
      </left>
      <right style="thin">
        <color rgb="FFF7941F"/>
      </right>
      <top/>
      <bottom style="thin">
        <color rgb="FFF7941F"/>
      </bottom>
      <diagonal/>
    </border>
    <border>
      <left/>
      <right style="thin">
        <color rgb="FFF7941F"/>
      </right>
      <top style="thin">
        <color rgb="FFF7941F"/>
      </top>
      <bottom style="thin">
        <color rgb="FFF7941F"/>
      </bottom>
      <diagonal/>
    </border>
    <border>
      <left style="thin">
        <color rgb="FFF7941F"/>
      </left>
      <right/>
      <top style="thin">
        <color rgb="FFF7941F"/>
      </top>
      <bottom style="thin">
        <color rgb="FFF7941F"/>
      </bottom>
      <diagonal/>
    </border>
    <border>
      <left style="thin">
        <color rgb="FFF7941F"/>
      </left>
      <right style="thin">
        <color rgb="FFF7941F"/>
      </right>
      <top style="thin">
        <color rgb="FFF7941F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5" fontId="6" fillId="2" borderId="0" xfId="1" applyNumberFormat="1" applyFont="1" applyFill="1" applyBorder="1" applyAlignment="1" applyProtection="1">
      <alignment vertical="center"/>
    </xf>
    <xf numFmtId="165" fontId="8" fillId="2" borderId="0" xfId="1" applyNumberFormat="1" applyFont="1" applyFill="1" applyBorder="1" applyAlignment="1" applyProtection="1">
      <alignment vertical="center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165" fontId="1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/>
        <top style="thin">
          <color rgb="FFF7941F"/>
        </top>
        <bottom style="thin">
          <color rgb="FFF7941F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Montserrat"/>
        <family val="3"/>
        <scheme val="none"/>
      </font>
      <fill>
        <patternFill patternType="none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border>
        <top style="thin">
          <color rgb="FFF7941F"/>
        </top>
      </border>
    </dxf>
    <dxf>
      <border>
        <bottom style="thin">
          <color rgb="FFF7941F"/>
        </bottom>
      </border>
    </dxf>
    <dxf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family val="3"/>
        <scheme val="none"/>
      </font>
      <fill>
        <patternFill patternType="solid">
          <fgColor indexed="64"/>
          <bgColor rgb="FFF7941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/>
        <top style="thin">
          <color rgb="FFF7941F"/>
        </top>
        <bottom style="thin">
          <color rgb="FFF7941F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Montserrat"/>
        <family val="3"/>
        <scheme val="none"/>
      </font>
      <fill>
        <patternFill patternType="none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rgb="FFF7941F"/>
        </right>
        <top style="thin">
          <color rgb="FFF7941F"/>
        </top>
        <bottom style="thin">
          <color rgb="FFF7941F"/>
        </bottom>
      </border>
      <protection locked="1" hidden="0"/>
    </dxf>
    <dxf>
      <border>
        <top style="thin">
          <color rgb="FFF7941F"/>
        </top>
      </border>
    </dxf>
    <dxf>
      <border>
        <bottom style="thin">
          <color rgb="FFF7941F"/>
        </bottom>
      </border>
    </dxf>
    <dxf>
      <border diagonalUp="0" diagonalDown="0">
        <left style="thin">
          <color rgb="FFF7941F"/>
        </left>
        <right style="thin">
          <color rgb="FFF7941F"/>
        </right>
        <top style="thin">
          <color rgb="FFF7941F"/>
        </top>
        <bottom style="thin">
          <color rgb="FFF7941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F0"/>
        <name val="Montserrat"/>
        <family val="3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family val="3"/>
        <scheme val="none"/>
      </font>
      <fill>
        <patternFill patternType="solid">
          <fgColor indexed="64"/>
          <bgColor rgb="FFF7941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7941F"/>
        </left>
        <right style="thin">
          <color rgb="FFF7941F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7941F"/>
      <color rgb="FF085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0900D382-0183-49FC-9749-472F209A49AF}">
    <Anchor>
      <Comment id="{6F60A4EE-9D96-4CEF-849E-79BE7988C24F}"/>
    </Anchor>
    <History>
      <Event time="2023-11-03T20:52:16.81" id="{4A999924-297E-4AF8-8626-07A5EFEE019A}">
        <Attribution userId="S::michelle.beebe@sbam.org::b65acbd3-f5a8-4de4-bff6-5aeb016e4810" userName="Michelle Beebe" userProvider="AD"/>
        <Anchor>
          <Comment id="{6F60A4EE-9D96-4CEF-849E-79BE7988C24F}"/>
        </Anchor>
        <Create/>
      </Event>
      <Event time="2023-11-03T20:52:16.81" id="{1D9D1D56-04E4-468B-BBBD-C82FC82F9217}">
        <Attribution userId="S::michelle.beebe@sbam.org::b65acbd3-f5a8-4de4-bff6-5aeb016e4810" userName="Michelle Beebe" userProvider="AD"/>
        <Anchor>
          <Comment id="{6F60A4EE-9D96-4CEF-849E-79BE7988C24F}"/>
        </Anchor>
        <Assign userId="S::danielle.king@sbam.org::a7a36900-4604-4f2c-b7fa-90bc65ecb784" userName="Danielle King" userProvider="AD"/>
      </Event>
      <Event time="2023-11-03T20:52:16.81" id="{3DB68EEC-477E-4BFE-9004-5CDA2CA7D0DB}">
        <Attribution userId="S::michelle.beebe@sbam.org::b65acbd3-f5a8-4de4-bff6-5aeb016e4810" userName="Michelle Beebe" userProvider="AD"/>
        <Anchor>
          <Comment id="{6F60A4EE-9D96-4CEF-849E-79BE7988C24F}"/>
        </Anchor>
        <SetTitle title="@Danielle King Sorry, I missed that we should call out that the employer has the choice to choose between the first model or the second model for rating and billing. Otherwise, I love….I just dig the Harmony Orange, one of the only things I dig that we…"/>
      </Event>
      <Event time="2023-11-03T20:52:19.89" id="{2A92CCC1-283A-4F5D-8826-A8E3E250E018}">
        <Attribution userId="S::michelle.beebe@sbam.org::b65acbd3-f5a8-4de4-bff6-5aeb016e4810" userName="Michelle Beebe" userProvider="AD"/>
        <Progress percentComplete="100"/>
      </Event>
      <Event time="2023-11-03T20:52:26.12" id="{B73E23CA-983A-450F-82B0-64B6B5D8DE63}">
        <Attribution userId="S::michelle.beebe@sbam.org::b65acbd3-f5a8-4de4-bff6-5aeb016e4810" userName="Michelle Beebe" userProvider="AD"/>
        <Progress percentComplete="0"/>
      </Event>
      <Event time="2023-11-06T13:47:02.21" id="{687C4D83-9641-4EB7-8741-4BCD521BCA39}">
        <Attribution userId="S::danielle.king@sbam.org::a7a36900-4604-4f2c-b7fa-90bc65ecb784" userName="Danielle King" userProvider="AD"/>
        <Progress percentComplete="100"/>
      </Event>
      <Event time="2023-11-06T13:47:05.81" id="{0696ECD8-DAC2-4871-B332-B3A2DC33CEE9}">
        <Attribution userId="S::danielle.king@sbam.org::a7a36900-4604-4f2c-b7fa-90bc65ecb784" userName="Danielle King" userProvider="AD"/>
        <Progress percentComplete="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80681</xdr:colOff>
      <xdr:row>0</xdr:row>
      <xdr:rowOff>93456</xdr:rowOff>
    </xdr:from>
    <xdr:to>
      <xdr:col>3</xdr:col>
      <xdr:colOff>484094</xdr:colOff>
      <xdr:row>1</xdr:row>
      <xdr:rowOff>78569</xdr:rowOff>
    </xdr:to>
    <xdr:pic>
      <xdr:nvPicPr>
        <xdr:cNvPr id="3" name="Picture 2" descr="A black background with a yellow and blue logo&#10;&#10;Description automatically generated">
          <a:extLst>
            <a:ext uri="{FF2B5EF4-FFF2-40B4-BE49-F238E27FC236}">
              <a16:creationId xmlns:a16="http://schemas.microsoft.com/office/drawing/2014/main" id="{7D756F18-617A-13E5-4560-F517F3FB5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31" t="16253" r="1549" b="9705"/>
        <a:stretch/>
      </xdr:blipFill>
      <xdr:spPr>
        <a:xfrm>
          <a:off x="80681" y="93456"/>
          <a:ext cx="2868707" cy="765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le King" id="{0E536A6D-615C-49DD-9D7E-4512C6B062E6}" userId="danielle.king@sbam.org" providerId="PeoplePicker"/>
  <person displayName="Michelle" id="{10ABF735-FF02-4109-968A-2A314867CCD2}" userId="michelle.beebe@sbam.org" providerId="PeoplePicker"/>
  <person displayName="Danielle King" id="{6BFC6D96-D60C-485E-81E1-DCB215B0510B}" userId="S::danielle.king@sbam.org::a7a36900-4604-4f2c-b7fa-90bc65ecb784" providerId="AD"/>
  <person displayName="Michelle Beebe" id="{4E962B50-47BF-41A2-B6C3-D9CF2C3C65B8}" userId="S::michelle.beebe@sbam.org::b65acbd3-f5a8-4de4-bff6-5aeb016e48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3D865E-66C7-4CD3-B4F2-2234B26BD2C9}" name="Table1" displayName="Table1" ref="C7:F9" totalsRowShown="0" headerRowDxfId="18" dataDxfId="17" headerRowBorderDxfId="15" tableBorderDxfId="16" totalsRowBorderDxfId="14">
  <tableColumns count="4">
    <tableColumn id="1" xr3:uid="{3215E7B4-0B3A-4FB0-9214-662D41A1487A}" name="Contract Type" dataDxfId="13"/>
    <tableColumn id="2" xr3:uid="{6F75CA29-5E0B-473F-923F-89F6C0180677}" name="1P" dataDxfId="12"/>
    <tableColumn id="3" xr3:uid="{56174A4C-1E22-4EA8-AA8F-D4384B5A4E60}" name="2P" dataDxfId="11"/>
    <tableColumn id="4" xr3:uid="{F2FE2CA1-5555-4950-8ABF-62265284FD7E}" name="Fam" dataDxfId="1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C58846-8E43-4B85-BEED-B83F8378EF08}" name="Table14" displayName="Table14" ref="H7:L9" totalsRowShown="0" headerRowDxfId="9" dataDxfId="8" headerRowBorderDxfId="6" tableBorderDxfId="7" totalsRowBorderDxfId="5">
  <tableColumns count="5">
    <tableColumn id="1" xr3:uid="{981B1BCB-C814-4EB9-9999-D60DA82EA6E2}" name="Contract Type" dataDxfId="4"/>
    <tableColumn id="2" xr3:uid="{C64DC0CF-8464-460E-AC2C-7ABD1105150C}" name="Employee" dataDxfId="3"/>
    <tableColumn id="3" xr3:uid="{A97950AD-0E62-484E-9917-D2EC7E15D46B}" name="Employee + Child" dataDxfId="2"/>
    <tableColumn id="5" xr3:uid="{259756B3-970D-47F2-941D-84A1529F2464}" name="Employee + Spouse" dataDxfId="1"/>
    <tableColumn id="4" xr3:uid="{E1FEA5E2-4F59-458F-8C41-035623529732}" name="Family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3-11-03T20:52:16.81" personId="{4E962B50-47BF-41A2-B6C3-D9CF2C3C65B8}" id="{6F60A4EE-9D96-4CEF-849E-79BE7988C24F}">
    <text xml:space="preserve">@Danielle King Sorry, I missed that we should call out that the employer has the choice to choose between the first model or the second model for rating and billing. Otherwise, I love….I just dig the Harmony Orange,  one of the only things I dig that we have our own brand. LOL </text>
    <mentions>
      <mention mentionpersonId="{0E536A6D-615C-49DD-9D7E-4512C6B062E6}" mentionId="{BECD7278-1B36-4CFB-B97B-78A1D21C5326}" startIndex="0" length="14"/>
    </mentions>
  </threadedComment>
  <threadedComment ref="L6" dT="2023-11-06T13:46:40.84" personId="{6BFC6D96-D60C-485E-81E1-DCB215B0510B}" id="{9AB15FEE-FBEF-4D30-87A5-CC91576716AD}" parentId="{6F60A4EE-9D96-4CEF-849E-79BE7988C24F}">
    <text>@Michelle, I added the bolded line above the disclaimer. Is that what you had in mind?</text>
    <mentions>
      <mention mentionpersonId="{10ABF735-FF02-4109-968A-2A314867CCD2}" mentionId="{8AE04923-E9BA-4477-9D53-61894FF61152}" startIndex="0" length="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9/04/relationships/documenttask" Target="../documenttasks/documenttask1.xml"/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9AE0-BE66-4349-ADD1-A63A09C3C083}">
  <dimension ref="A1:L21"/>
  <sheetViews>
    <sheetView tabSelected="1" topLeftCell="A6" zoomScale="85" zoomScaleNormal="85" workbookViewId="0">
      <selection activeCell="C6" sqref="C6"/>
    </sheetView>
  </sheetViews>
  <sheetFormatPr defaultColWidth="8.85546875" defaultRowHeight="16.899999999999999"/>
  <cols>
    <col min="1" max="1" width="17.85546875" style="6" customWidth="1"/>
    <col min="2" max="2" width="2.85546875" style="7" customWidth="1"/>
    <col min="3" max="3" width="15.140625" style="7" customWidth="1"/>
    <col min="4" max="4" width="10.140625" style="7" customWidth="1"/>
    <col min="5" max="5" width="11.42578125" style="7" customWidth="1"/>
    <col min="6" max="6" width="10.140625" style="7" customWidth="1"/>
    <col min="7" max="7" width="4.85546875" style="7" customWidth="1"/>
    <col min="8" max="8" width="15.140625" style="7" customWidth="1"/>
    <col min="9" max="12" width="10.85546875" style="7" customWidth="1"/>
    <col min="13" max="16384" width="8.85546875" style="7"/>
  </cols>
  <sheetData>
    <row r="1" spans="1:12" ht="61.35" customHeight="1"/>
    <row r="2" spans="1:12" ht="10.35" customHeight="1"/>
    <row r="3" spans="1:12" ht="33" customHeight="1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0.4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</row>
    <row r="5" spans="1:12" ht="18" customHeight="1">
      <c r="A5" s="8" t="s">
        <v>1</v>
      </c>
      <c r="B5" s="9"/>
      <c r="C5" s="41" t="s">
        <v>2</v>
      </c>
      <c r="D5" s="42"/>
      <c r="E5" s="42"/>
      <c r="F5" s="42"/>
      <c r="G5" s="9"/>
      <c r="H5" s="41" t="s">
        <v>3</v>
      </c>
      <c r="I5" s="42"/>
      <c r="J5" s="42"/>
      <c r="K5" s="42"/>
      <c r="L5" s="42"/>
    </row>
    <row r="6" spans="1:12" s="12" customFormat="1" ht="30" customHeight="1">
      <c r="A6" s="10" t="s">
        <v>4</v>
      </c>
      <c r="B6" s="11"/>
      <c r="C6" s="3">
        <v>274.92</v>
      </c>
      <c r="D6" s="38" t="s">
        <v>5</v>
      </c>
      <c r="E6" s="38"/>
      <c r="F6" s="11"/>
      <c r="G6" s="11"/>
      <c r="H6" s="3">
        <v>274.92</v>
      </c>
      <c r="I6" s="38" t="s">
        <v>5</v>
      </c>
      <c r="J6" s="38"/>
      <c r="K6" s="38"/>
      <c r="L6" s="11"/>
    </row>
    <row r="7" spans="1:12" s="6" customFormat="1" ht="36.6" customHeight="1">
      <c r="A7" s="13"/>
      <c r="B7" s="14"/>
      <c r="C7" s="15" t="s">
        <v>6</v>
      </c>
      <c r="D7" s="16" t="s">
        <v>7</v>
      </c>
      <c r="E7" s="16" t="s">
        <v>8</v>
      </c>
      <c r="F7" s="17" t="s">
        <v>9</v>
      </c>
      <c r="G7" s="14"/>
      <c r="H7" s="15" t="s">
        <v>6</v>
      </c>
      <c r="I7" s="16" t="s">
        <v>10</v>
      </c>
      <c r="J7" s="16" t="s">
        <v>11</v>
      </c>
      <c r="K7" s="16" t="s">
        <v>12</v>
      </c>
      <c r="L7" s="17" t="s">
        <v>13</v>
      </c>
    </row>
    <row r="8" spans="1:12" ht="48.6" customHeight="1">
      <c r="A8" s="13"/>
      <c r="B8" s="9"/>
      <c r="C8" s="18" t="s">
        <v>14</v>
      </c>
      <c r="D8" s="19">
        <v>1</v>
      </c>
      <c r="E8" s="19">
        <v>2.2999999999999998</v>
      </c>
      <c r="F8" s="20">
        <v>2.7</v>
      </c>
      <c r="G8" s="9"/>
      <c r="H8" s="18" t="s">
        <v>14</v>
      </c>
      <c r="I8" s="19">
        <v>1</v>
      </c>
      <c r="J8" s="19">
        <v>2</v>
      </c>
      <c r="K8" s="19">
        <v>2.4</v>
      </c>
      <c r="L8" s="20">
        <v>3</v>
      </c>
    </row>
    <row r="9" spans="1:12" ht="48.6" customHeight="1">
      <c r="A9" s="21" t="s">
        <v>15</v>
      </c>
      <c r="B9" s="9"/>
      <c r="C9" s="22" t="s">
        <v>16</v>
      </c>
      <c r="D9" s="4">
        <v>1</v>
      </c>
      <c r="E9" s="4">
        <v>0</v>
      </c>
      <c r="F9" s="5">
        <v>0</v>
      </c>
      <c r="G9" s="9"/>
      <c r="H9" s="22" t="s">
        <v>16</v>
      </c>
      <c r="I9" s="4">
        <v>1</v>
      </c>
      <c r="J9" s="4">
        <v>0</v>
      </c>
      <c r="K9" s="4">
        <v>0</v>
      </c>
      <c r="L9" s="5">
        <v>0</v>
      </c>
    </row>
    <row r="10" spans="1:12">
      <c r="A10" s="1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s="12" customFormat="1">
      <c r="A11" s="23"/>
      <c r="B11" s="11"/>
      <c r="C11" s="24" t="s">
        <v>17</v>
      </c>
      <c r="D11" s="1">
        <f>C6/$C$13</f>
        <v>274.92</v>
      </c>
      <c r="E11" s="1">
        <f>E8*D11</f>
        <v>632.31600000000003</v>
      </c>
      <c r="F11" s="1">
        <f>F8*D11</f>
        <v>742.28400000000011</v>
      </c>
      <c r="G11" s="11"/>
      <c r="H11" s="24" t="s">
        <v>17</v>
      </c>
      <c r="I11" s="1">
        <f>H6/$H$13</f>
        <v>274.92</v>
      </c>
      <c r="J11" s="1">
        <f>J8*I11</f>
        <v>549.84</v>
      </c>
      <c r="K11" s="1">
        <f>K8*I11</f>
        <v>659.80799999999999</v>
      </c>
      <c r="L11" s="1">
        <f>L8*I11</f>
        <v>824.76</v>
      </c>
    </row>
    <row r="12" spans="1:12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s="28" customFormat="1" hidden="1">
      <c r="A13" s="25"/>
      <c r="B13" s="26"/>
      <c r="C13" s="27">
        <f>SUMPRODUCT(D9:F9,D8:F8)</f>
        <v>1</v>
      </c>
      <c r="D13" s="39" t="s">
        <v>18</v>
      </c>
      <c r="E13" s="39"/>
      <c r="F13" s="39"/>
      <c r="G13" s="27"/>
      <c r="H13" s="27">
        <f>SUMPRODUCT(I9:L9,I8:L8)</f>
        <v>1</v>
      </c>
      <c r="I13" s="39" t="s">
        <v>18</v>
      </c>
      <c r="J13" s="39"/>
      <c r="K13" s="39"/>
      <c r="L13" s="39"/>
    </row>
    <row r="14" spans="1:12" s="28" customFormat="1" hidden="1">
      <c r="A14" s="25"/>
      <c r="B14" s="26"/>
      <c r="C14" s="2">
        <f>SUMPRODUCT(D11:F11,D9:F9)</f>
        <v>274.92</v>
      </c>
      <c r="D14" s="39" t="s">
        <v>19</v>
      </c>
      <c r="E14" s="39"/>
      <c r="F14" s="39"/>
      <c r="G14" s="27"/>
      <c r="H14" s="29">
        <f>SUMPRODUCT(I11:L11,I9:L9)</f>
        <v>274.92</v>
      </c>
      <c r="I14" s="39" t="s">
        <v>19</v>
      </c>
      <c r="J14" s="39"/>
      <c r="K14" s="39"/>
      <c r="L14" s="39"/>
    </row>
    <row r="15" spans="1:12" s="28" customFormat="1">
      <c r="A15" s="25"/>
      <c r="B15" s="26"/>
      <c r="C15" s="2"/>
      <c r="D15" s="27"/>
      <c r="E15" s="27"/>
      <c r="F15" s="27"/>
      <c r="G15" s="27"/>
      <c r="H15" s="29"/>
      <c r="I15" s="27"/>
      <c r="J15" s="27"/>
      <c r="K15" s="27"/>
      <c r="L15" s="27"/>
    </row>
    <row r="16" spans="1:12" ht="46.7" customHeight="1">
      <c r="A16" s="40" t="s">
        <v>20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31" customFormat="1" ht="15" customHeight="1">
      <c r="A17" s="35" t="s">
        <v>21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31" customFormat="1" ht="15" customHeight="1">
      <c r="A18" s="37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s="31" customFormat="1" ht="15" customHeight="1">
      <c r="A19" s="43" t="s">
        <v>23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9.6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>
      <c r="A21" s="32" t="s">
        <v>24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</sheetData>
  <sheetProtection algorithmName="SHA-512" hashValue="xRfQ8F3crHJiVQ2FcgxxHp4xLI/iLWr0Frz3eBSPT2OI7eUnY42mVOeZ/Yllqa6+Xg8iQpqI4p9By4xcs6bocQ==" saltValue="UzZKpWWZnJRUr93OqSs7ZQ==" spinCount="100000" sheet="1" objects="1" scenarios="1" selectLockedCells="1"/>
  <mergeCells count="14">
    <mergeCell ref="A21:L21"/>
    <mergeCell ref="A3:L3"/>
    <mergeCell ref="A17:L17"/>
    <mergeCell ref="A18:L18"/>
    <mergeCell ref="D6:E6"/>
    <mergeCell ref="I6:K6"/>
    <mergeCell ref="I13:L13"/>
    <mergeCell ref="I14:L14"/>
    <mergeCell ref="D13:F13"/>
    <mergeCell ref="D14:F14"/>
    <mergeCell ref="A16:L16"/>
    <mergeCell ref="C5:F5"/>
    <mergeCell ref="H5:L5"/>
    <mergeCell ref="A19:L19"/>
  </mergeCells>
  <printOptions horizontalCentered="1"/>
  <pageMargins left="0.25" right="0.25" top="0.5" bottom="0.5" header="0.3" footer="0.3"/>
  <pageSetup orientation="landscape" r:id="rId1"/>
  <drawing r:id="rId2"/>
  <legacy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0476b2-f12b-41b8-8a71-18fbdb58b03c" xsi:nil="true"/>
    <lcf76f155ced4ddcb4097134ff3c332f xmlns="e117894c-4616-4ce4-91ad-6654e8fc6448">
      <Terms xmlns="http://schemas.microsoft.com/office/infopath/2007/PartnerControls"/>
    </lcf76f155ced4ddcb4097134ff3c332f>
    <SharedWithUsers xmlns="e60476b2-f12b-41b8-8a71-18fbdb58b03c">
      <UserInfo>
        <DisplayName>Ann Parker</DisplayName>
        <AccountId>50</AccountId>
        <AccountType/>
      </UserInfo>
      <UserInfo>
        <DisplayName>Diane Johnson</DisplayName>
        <AccountId>55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F98C17815C5428B21BC636437550F" ma:contentTypeVersion="19" ma:contentTypeDescription="Create a new document." ma:contentTypeScope="" ma:versionID="7d80caf890a408ee82c6e930f85d34bc">
  <xsd:schema xmlns:xsd="http://www.w3.org/2001/XMLSchema" xmlns:xs="http://www.w3.org/2001/XMLSchema" xmlns:p="http://schemas.microsoft.com/office/2006/metadata/properties" xmlns:ns2="e117894c-4616-4ce4-91ad-6654e8fc6448" xmlns:ns3="e60476b2-f12b-41b8-8a71-18fbdb58b03c" targetNamespace="http://schemas.microsoft.com/office/2006/metadata/properties" ma:root="true" ma:fieldsID="c838f6e2ece3e12916b7c025f93a199d" ns2:_="" ns3:_="">
    <xsd:import namespace="e117894c-4616-4ce4-91ad-6654e8fc6448"/>
    <xsd:import namespace="e60476b2-f12b-41b8-8a71-18fbdb58b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7894c-4616-4ce4-91ad-6654e8fc6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30247-3e52-4c07-870c-e37deb5cf7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76b2-f12b-41b8-8a71-18fbdb58b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74a6b4-7401-4367-9bab-4093dd366921}" ma:internalName="TaxCatchAll" ma:showField="CatchAllData" ma:web="e60476b2-f12b-41b8-8a71-18fbdb58b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69DFE-6C87-415C-8F5D-41FD60297370}"/>
</file>

<file path=customXml/itemProps2.xml><?xml version="1.0" encoding="utf-8"?>
<ds:datastoreItem xmlns:ds="http://schemas.openxmlformats.org/officeDocument/2006/customXml" ds:itemID="{72EE0791-DE8D-4484-BCF0-23138805C81D}"/>
</file>

<file path=customXml/itemProps3.xml><?xml version="1.0" encoding="utf-8"?>
<ds:datastoreItem xmlns:ds="http://schemas.openxmlformats.org/officeDocument/2006/customXml" ds:itemID="{B0F26538-A190-469C-AC06-E144E5DAF6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King</dc:creator>
  <cp:keywords/>
  <dc:description/>
  <cp:lastModifiedBy/>
  <cp:revision/>
  <dcterms:created xsi:type="dcterms:W3CDTF">2023-10-24T18:23:29Z</dcterms:created>
  <dcterms:modified xsi:type="dcterms:W3CDTF">2024-02-07T16:42:22Z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0x010100161F98C17815C5428B21BC636437550F</vt:lpwstr>
  </property>
  <property fmtid="{D5CDD505-2E9C-101B-9397-08002B2CF9AE}" pid="3" name="MediaServiceImageTags">
    <vt:lpwstr/>
  </property>
</Properties>
</file>